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04\Desktop\"/>
    </mc:Choice>
  </mc:AlternateContent>
  <xr:revisionPtr revIDLastSave="0" documentId="13_ncr:1_{EF217DD5-D78A-4243-81D5-8297A39F5D1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Tabelle1!$A$1:$K$121</definedName>
    <definedName name="Formular">Tabelle1!#REF!,Tabelle1!#REF!,Tabelle1!#REF!,Tabelle1!$B$116:$D$116,Tabelle1!$B$112:$D$112,Tabelle1!$B$108:$D$108,Tabelle1!$B$104:$D$104,Tabelle1!$C$96,Tabelle1!$A$96,Tabelle1!$A$93,Tabelle1!$C$93,Tabelle1!$C$90,Tabelle1!$A$90,Tabelle1!$B$81:$D$81,Tabelle1!$B$77:$D$77,Tabelle1!$B$74:$D$74,Tabelle1!$B$70:$D$70,Tabelle1!$B$66:$D$66,Tabelle1!$B$62:$D$62,Tabelle1!$B$58:$D$58,Tabelle1!$B$54:$D$54,Tabelle1!$B$50:$D$50,Tabelle1!$B$46:$D$46,Tabelle1!$B$42:$D$42</definedName>
  </definedNames>
  <calcPr calcId="191029"/>
</workbook>
</file>

<file path=xl/calcChain.xml><?xml version="1.0" encoding="utf-8"?>
<calcChain xmlns="http://schemas.openxmlformats.org/spreadsheetml/2006/main">
  <c r="J110" i="1" l="1"/>
  <c r="J107" i="1"/>
  <c r="J78" i="1"/>
  <c r="J75" i="1"/>
  <c r="J21" i="1" l="1"/>
  <c r="J18" i="1"/>
  <c r="J85" i="1"/>
  <c r="J89" i="1"/>
  <c r="J87" i="1"/>
  <c r="J101" i="1" l="1"/>
  <c r="J104" i="1"/>
  <c r="J98" i="1"/>
  <c r="J33" i="1"/>
  <c r="J36" i="1"/>
  <c r="J39" i="1"/>
  <c r="J42" i="1"/>
  <c r="J45" i="1"/>
  <c r="J48" i="1"/>
  <c r="J51" i="1"/>
  <c r="J54" i="1"/>
  <c r="J57" i="1"/>
  <c r="J60" i="1"/>
  <c r="J63" i="1"/>
  <c r="J66" i="1"/>
  <c r="J69" i="1"/>
  <c r="J72" i="1"/>
  <c r="J30" i="1"/>
  <c r="J112" i="1" l="1"/>
  <c r="J15" i="1" l="1"/>
  <c r="J80" i="1" l="1"/>
  <c r="J1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41381 Bünger, Gabriele</author>
    <author>41135 Ohngemach, Sarah</author>
  </authors>
  <commentList>
    <comment ref="A15" authorId="0" shapeId="0" xr:uid="{D9F631C2-9C9D-470B-A469-45CDF922891A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18" authorId="1" shapeId="0" xr:uid="{00000000-0006-0000-0000-00000200000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21" authorId="1" shapeId="0" xr:uid="{7816EC77-34A9-44F6-A2AD-CE6C7F09B2F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30" authorId="0" shapeId="0" xr:uid="{EFF6CF67-DD11-43EF-905C-7CF8D623E57E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0" authorId="0" shapeId="0" xr:uid="{AF6C9896-FFD2-4C51-9D4F-0CB12A945B7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0" authorId="0" shapeId="0" xr:uid="{E044BC22-8E2A-41C2-9BAA-AA49865A8F5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3" authorId="0" shapeId="0" xr:uid="{1AF66E94-665C-44AD-BEC1-BC136B36664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3" authorId="0" shapeId="0" xr:uid="{6931DBE6-19CC-4A38-9CC7-1025231EFD8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3" authorId="0" shapeId="0" xr:uid="{C7C6D587-BF07-42F4-BB7C-59F89EC474B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6" authorId="0" shapeId="0" xr:uid="{656DA9FC-CF1D-40AF-823E-0549902A2F3A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6" authorId="0" shapeId="0" xr:uid="{8D0E9EB6-618D-41DF-9CEF-9808C0AB521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6" authorId="0" shapeId="0" xr:uid="{549A489E-6DAB-4BDC-94C9-895D9D34AC8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9" authorId="0" shapeId="0" xr:uid="{7FA41E42-FA1A-4F3A-8A07-85184F0B395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9" authorId="0" shapeId="0" xr:uid="{EE80464E-C615-4DAB-8E58-DBBC0205A16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9" authorId="0" shapeId="0" xr:uid="{8D2872AB-7660-4A2E-A43A-42B028D3CFB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2" authorId="0" shapeId="0" xr:uid="{0A99BCA5-20F3-4E07-87AE-D879312A3DA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2" authorId="0" shapeId="0" xr:uid="{F3318E47-46E5-4920-91A8-6554E1E2FC9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2" authorId="0" shapeId="0" xr:uid="{6A7D7ED5-1386-44CD-8CD0-90FC96FC15E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5" authorId="0" shapeId="0" xr:uid="{CD7E277F-D1BD-4C80-8BDC-939A349C203E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5" authorId="0" shapeId="0" xr:uid="{1BFF91A2-BCCE-4ABA-905B-B0E2BB70F41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5" authorId="0" shapeId="0" xr:uid="{3D0AC04C-F79D-40C0-A90D-85CFC26FB86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8" authorId="0" shapeId="0" xr:uid="{BA04A371-D00E-4951-9D19-E2CA41820DA5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8" authorId="0" shapeId="0" xr:uid="{0B2D17ED-D87C-426A-B6BC-6AFC88D4427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8" authorId="0" shapeId="0" xr:uid="{0DD59F6C-BB80-435F-BC8D-B168AF74A18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1" authorId="0" shapeId="0" xr:uid="{221AAAA9-FC78-4500-8E3E-40EF24F97C3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51" authorId="0" shapeId="0" xr:uid="{5EF7C68B-058E-42AF-B908-2444E2991C4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1" authorId="0" shapeId="0" xr:uid="{F7DA20FE-8CFA-4E5F-862C-43A75F5848A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4" authorId="0" shapeId="0" xr:uid="{A824AF63-16F9-4562-9ABC-7D770FA6FAEE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4" authorId="0" shapeId="0" xr:uid="{F0E5FA51-8070-416A-BDF0-09E42C05861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4" authorId="0" shapeId="0" xr:uid="{E276BED1-C90F-4A10-B497-FD404C1A35F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7" authorId="0" shapeId="0" xr:uid="{F92F04E8-9443-4820-B9EB-8A8E25D2B34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7" authorId="0" shapeId="0" xr:uid="{499A8A6D-43C6-4A77-932E-319E8354CECA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7" authorId="0" shapeId="0" xr:uid="{F77B2C11-F43E-443B-BA0B-3CD1D66DCE7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0" authorId="0" shapeId="0" xr:uid="{4124C741-8498-488C-B5D2-6F83587E021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0" authorId="0" shapeId="0" xr:uid="{5B48F7E9-E94C-471A-B98C-6F0E432C555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0" authorId="0" shapeId="0" xr:uid="{C9C3E63C-4425-4E26-9D3B-54F95BBBF47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3" authorId="0" shapeId="0" xr:uid="{4BEB3512-6E72-414A-802A-05A0B194B971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3" authorId="0" shapeId="0" xr:uid="{CBF82D8A-ED3D-404A-9F69-13162C2E08F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3" authorId="0" shapeId="0" xr:uid="{55E778F6-BBB1-4920-81D2-B23D67A0A0C2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6" authorId="0" shapeId="0" xr:uid="{C954A545-3880-4EFA-AB46-12500141178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6" authorId="0" shapeId="0" xr:uid="{801CE7B5-B285-45BD-AE0B-C6751B78CD6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6" authorId="0" shapeId="0" xr:uid="{DB658ACD-B68E-4599-9552-9F4782D929E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9" authorId="0" shapeId="0" xr:uid="{745E94F5-6FC8-4042-BEB4-66204E43569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9" authorId="0" shapeId="0" xr:uid="{2E206CED-FE63-4E05-A96D-F93C25A7F83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9" authorId="0" shapeId="0" xr:uid="{67C94FD5-15BC-4CD6-AB18-6F3FFA7A9C5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72" authorId="0" shapeId="0" xr:uid="{CD3D8C4E-FA79-46C3-B1DA-E94749C53EE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72" authorId="0" shapeId="0" xr:uid="{9B210886-0686-42E3-B55F-8C8C3A30D75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72" authorId="0" shapeId="0" xr:uid="{565C2C99-68E6-45FC-BB5C-C6743B8EB70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75" authorId="0" shapeId="0" xr:uid="{496F1A02-1EBE-4D6A-AFE8-9BD0ED5E1A67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75" authorId="0" shapeId="0" xr:uid="{0F2AEA08-0F6A-48B1-B24B-5D20A94FC83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75" authorId="0" shapeId="0" xr:uid="{0B2B02FC-DD75-486B-8FF5-21628D8AA87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78" authorId="0" shapeId="0" xr:uid="{B25A9F79-F7F0-4502-893D-B2FB04EF1865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78" authorId="0" shapeId="0" xr:uid="{E66496C9-560D-4A70-ACB7-D151CCC1EF4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78" authorId="0" shapeId="0" xr:uid="{1BB16B80-9D0F-4BDE-A14C-FACD15EEF1F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85" authorId="1" shapeId="0" xr:uid="{087C2EB4-8B01-4B53-995C-D0CEF732853C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87" authorId="1" shapeId="0" xr:uid="{03A737F4-41F4-4850-A9EB-86AAAA8B5C4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89" authorId="1" shapeId="0" xr:uid="{6DC9ED8A-9F34-476C-B890-14C91618B221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98" authorId="0" shapeId="0" xr:uid="{5A008052-C903-41C8-AF86-6393175AE7A4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98" authorId="0" shapeId="0" xr:uid="{0DB18841-AEC5-43A3-BF84-A238E6A0C22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8" authorId="0" shapeId="0" xr:uid="{5BFF7751-86D9-4E3E-B7B5-A0412813972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1" authorId="0" shapeId="0" xr:uid="{F9DE5A38-0FCC-4C04-8072-BD914D25012E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101" authorId="0" shapeId="0" xr:uid="{B6C1D9A2-E55F-47E6-88A6-995DD213ADF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1" authorId="0" shapeId="0" xr:uid="{B814B0A5-844E-4607-BA77-36BEC5F82B1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4" authorId="0" shapeId="0" xr:uid="{B7198908-22DD-460E-816E-AD24E253B676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104" authorId="0" shapeId="0" xr:uid="{B660517D-EC90-4A6C-9BBB-2B341876333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4" authorId="0" shapeId="0" xr:uid="{BB11926A-801D-43AF-BC74-2BD623CC29B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07" authorId="0" shapeId="0" xr:uid="{5BF00DFB-885E-4F57-A903-9263A8E635B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107" authorId="0" shapeId="0" xr:uid="{A378E7F2-923B-4C64-8915-0014FA951F9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07" authorId="0" shapeId="0" xr:uid="{05CAADE9-C526-44D9-85DC-C23903ED54D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110" authorId="0" shapeId="0" xr:uid="{F88ACEFA-F976-4ABD-946C-7B42C2111612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110" authorId="0" shapeId="0" xr:uid="{12CA224C-2F83-43CC-BC94-72E3BB0210E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110" authorId="0" shapeId="0" xr:uid="{DEC92633-E3E9-41EB-8A43-1BECC8C427A4}">
      <text>
        <r>
          <rPr>
            <sz val="8"/>
            <color indexed="81"/>
            <rFont val="Tahoma"/>
            <family val="2"/>
          </rPr>
          <t>Auswahl bitte mit x tätigen</t>
        </r>
      </text>
    </comment>
  </commentList>
</comments>
</file>

<file path=xl/sharedStrings.xml><?xml version="1.0" encoding="utf-8"?>
<sst xmlns="http://schemas.openxmlformats.org/spreadsheetml/2006/main" count="102" uniqueCount="43">
  <si>
    <t>Anschrift</t>
  </si>
  <si>
    <t>Abrechnung gegenüber der Stadt/Gemeinde</t>
  </si>
  <si>
    <t xml:space="preserve">Abrechnung für </t>
  </si>
  <si>
    <t>(Monat und Jahr)</t>
  </si>
  <si>
    <t>(Anzahl Kinder)</t>
  </si>
  <si>
    <t>Betreu-
ungs-
stunden</t>
  </si>
  <si>
    <t>bis 64,5
Std.</t>
  </si>
  <si>
    <t>bis 129
Std.</t>
  </si>
  <si>
    <t>Tagespflegekind</t>
  </si>
  <si>
    <t>(Name, Wohnort, Geburtsdatum)</t>
  </si>
  <si>
    <t xml:space="preserve">Tagespflegekind </t>
  </si>
  <si>
    <t>Die Richtigkeit der obigen Angaben bestätige ich mit meiner Unterschrift:</t>
  </si>
  <si>
    <t>Tagespflegestelle</t>
  </si>
  <si>
    <t>Tagespflegekinder aus dem Landkreis Calw</t>
  </si>
  <si>
    <t>Tagespflegekinder aus anderen Landkreisen</t>
  </si>
  <si>
    <t>(Tagespflegekinder aus anderen Landkreisen)</t>
  </si>
  <si>
    <t>(Tagespflegekinder aus dem Landkreis Calw)</t>
  </si>
  <si>
    <t>GESAMTFÖRDERBETRAG:</t>
  </si>
  <si>
    <t>(für alle Tagespflegekinder)</t>
  </si>
  <si>
    <t>Förderbetrag:</t>
  </si>
  <si>
    <t>Förderung der Kindertagespflege im Landkreis Calw - Landkreisfinanzierungsmodell</t>
  </si>
  <si>
    <t>Grundpauschale</t>
  </si>
  <si>
    <t>(innerhalb des Mindestbetreuungsumfanges sind 5 Std. 
an einem Samstag/Sonntag je Kind abzuleisten)</t>
  </si>
  <si>
    <t>mehr
als 129
Std.</t>
  </si>
  <si>
    <t>Antrag auf Förderleistungen an die Tagespflegestelle: Großtagespflegestelle</t>
  </si>
  <si>
    <t>Monatliche Pauschale</t>
  </si>
  <si>
    <t>(zusätzlich zur Grundpauschale, unabhängig vom Alter des Kindes, Betreuung vor 7:00 Uhr und/oder nach 18:00 Uhr je Kind nur 1x anrechenbar)</t>
  </si>
  <si>
    <t>Monatliche Betreuungsstunden</t>
  </si>
  <si>
    <t>Randzeitenpauschale (RZP)</t>
  </si>
  <si>
    <t>Wochenendpauschale (WEP)</t>
  </si>
  <si>
    <t>WEP</t>
  </si>
  <si>
    <t>RZP</t>
  </si>
  <si>
    <t>Kind u3</t>
  </si>
  <si>
    <t>Bitte alle betreuten Kinder eintragen und die Kinder unter drei Jahren (u3) zusätzlich ankreuzen.</t>
  </si>
  <si>
    <t>Bankverbindung:</t>
  </si>
  <si>
    <t>(Geldinstitut, BIC, IBAN)</t>
  </si>
  <si>
    <t xml:space="preserve">Informationen zur Datenverarbeitung nach Art. 13 DS-GVO finden Sie unter </t>
  </si>
  <si>
    <t>www.kreis-calw.de</t>
  </si>
  <si>
    <t>Abteilung Jugendhilfe</t>
  </si>
  <si>
    <t>Ferienkind - Betreuungszeiten durchschnittlich mindestens 5 Stunden/Woche</t>
  </si>
  <si>
    <t>Ferienkind - Betreuungszeiten durchschnitllich mindestens 5 Stunden/Woche</t>
  </si>
  <si>
    <t>Ich erhebe keine zusätzlichen Elternbeiträge für geleistete Betreuungsstunden bei Kindern unter 3 Jahren, die im Landkreis Calw wohnen.</t>
  </si>
  <si>
    <t>Ich erhebe einen Elternbeitrag von höchstens 1,00 € je geleisteter Betreuungsstunde bei Kindern über 3 Jahren, die im Landkreis Calw wohnen.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</si>
</sst>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,##0_ ;\-#,##0\ "/>
    <numFmt numFmtId="166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8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 applyProtection="1"/>
    <xf numFmtId="0" fontId="2" fillId="0" borderId="0" xfId="0" applyFont="1" applyProtection="1"/>
    <xf numFmtId="44" fontId="0" fillId="0" borderId="0" xfId="1" applyFont="1" applyProtection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0" fillId="0" borderId="0" xfId="0" applyFont="1" applyProtection="1"/>
    <xf numFmtId="0" fontId="5" fillId="0" borderId="0" xfId="0" applyFont="1" applyAlignment="1" applyProtection="1">
      <alignment vertical="top" wrapText="1"/>
    </xf>
    <xf numFmtId="44" fontId="6" fillId="0" borderId="0" xfId="0" applyNumberFormat="1" applyFo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Protection="1"/>
    <xf numFmtId="165" fontId="0" fillId="0" borderId="0" xfId="1" applyNumberFormat="1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4" fontId="0" fillId="0" borderId="0" xfId="1" applyFont="1" applyFill="1" applyProtection="1"/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44" fontId="2" fillId="0" borderId="2" xfId="0" applyNumberFormat="1" applyFont="1" applyBorder="1" applyProtection="1"/>
    <xf numFmtId="44" fontId="2" fillId="0" borderId="3" xfId="0" applyNumberFormat="1" applyFont="1" applyBorder="1" applyProtection="1"/>
    <xf numFmtId="0" fontId="9" fillId="2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/>
    <xf numFmtId="166" fontId="0" fillId="0" borderId="0" xfId="1" applyNumberFormat="1" applyFont="1" applyProtection="1"/>
    <xf numFmtId="44" fontId="0" fillId="0" borderId="0" xfId="0" applyNumberFormat="1" applyFill="1" applyProtection="1"/>
    <xf numFmtId="0" fontId="12" fillId="0" borderId="0" xfId="0" applyFont="1" applyProtection="1"/>
    <xf numFmtId="0" fontId="14" fillId="0" borderId="0" xfId="0" applyFont="1" applyProtection="1"/>
    <xf numFmtId="0" fontId="0" fillId="0" borderId="0" xfId="0" applyAlignment="1" applyProtection="1">
      <alignment horizontal="right" wrapText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4" fillId="3" borderId="0" xfId="0" applyFont="1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13" fillId="0" borderId="0" xfId="2" applyFont="1" applyAlignment="1" applyProtection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eis-calw.d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showGridLines="0" tabSelected="1" topLeftCell="A87" zoomScaleNormal="100" workbookViewId="0">
      <selection activeCell="J111" sqref="J111"/>
    </sheetView>
  </sheetViews>
  <sheetFormatPr baseColWidth="10" defaultColWidth="11.5703125" defaultRowHeight="15" x14ac:dyDescent="0.25"/>
  <cols>
    <col min="1" max="1" width="3.7109375" style="3" customWidth="1"/>
    <col min="2" max="2" width="52.5703125" style="3" customWidth="1"/>
    <col min="3" max="3" width="5.28515625" style="3" customWidth="1"/>
    <col min="4" max="4" width="9" style="3" customWidth="1"/>
    <col min="5" max="6" width="5.28515625" style="3" customWidth="1"/>
    <col min="7" max="7" width="7.42578125" style="3" bestFit="1" customWidth="1"/>
    <col min="8" max="8" width="9.42578125" style="3" bestFit="1" customWidth="1"/>
    <col min="9" max="9" width="13.28515625" style="3" customWidth="1"/>
    <col min="10" max="16384" width="11.5703125" style="3"/>
  </cols>
  <sheetData>
    <row r="1" spans="1:11" ht="17.25" x14ac:dyDescent="0.3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25">
      <c r="A4" s="3" t="s">
        <v>12</v>
      </c>
      <c r="C4" s="39"/>
      <c r="D4" s="41"/>
      <c r="E4" s="41"/>
      <c r="F4" s="41"/>
      <c r="G4" s="41"/>
      <c r="J4" s="20"/>
      <c r="K4" s="20"/>
    </row>
    <row r="5" spans="1:11" ht="15" customHeight="1" x14ac:dyDescent="0.25">
      <c r="A5" s="3" t="s">
        <v>0</v>
      </c>
      <c r="C5" s="39"/>
      <c r="D5" s="41"/>
      <c r="E5" s="41"/>
      <c r="F5" s="41"/>
      <c r="G5" s="41"/>
    </row>
    <row r="6" spans="1:11" ht="7.15" customHeight="1" x14ac:dyDescent="0.25">
      <c r="A6" s="10"/>
      <c r="C6" s="11"/>
    </row>
    <row r="7" spans="1:11" x14ac:dyDescent="0.25">
      <c r="A7" s="3" t="s">
        <v>1</v>
      </c>
      <c r="C7" s="39"/>
      <c r="D7" s="39"/>
      <c r="E7" s="39"/>
      <c r="F7" s="39"/>
      <c r="G7" s="39"/>
    </row>
    <row r="8" spans="1:11" ht="7.15" customHeight="1" x14ac:dyDescent="0.25">
      <c r="A8" s="10"/>
      <c r="C8" s="11"/>
    </row>
    <row r="9" spans="1:11" x14ac:dyDescent="0.25">
      <c r="A9" s="3" t="s">
        <v>2</v>
      </c>
      <c r="C9" s="40"/>
      <c r="D9" s="40"/>
      <c r="E9" s="40"/>
      <c r="F9" s="40"/>
      <c r="G9" s="40"/>
    </row>
    <row r="10" spans="1:11" ht="12" customHeight="1" x14ac:dyDescent="0.25">
      <c r="C10" s="6" t="s">
        <v>3</v>
      </c>
    </row>
    <row r="11" spans="1:11" ht="7.15" customHeight="1" x14ac:dyDescent="0.25">
      <c r="A11" s="10"/>
      <c r="C11" s="11"/>
    </row>
    <row r="12" spans="1:11" x14ac:dyDescent="0.25">
      <c r="A12" s="38" t="s">
        <v>13</v>
      </c>
      <c r="B12" s="38"/>
    </row>
    <row r="13" spans="1:11" x14ac:dyDescent="0.25">
      <c r="B13" s="7" t="s">
        <v>25</v>
      </c>
      <c r="E13" s="20"/>
    </row>
    <row r="14" spans="1:11" ht="7.15" customHeight="1" x14ac:dyDescent="0.25">
      <c r="A14" s="10"/>
      <c r="C14" s="11"/>
    </row>
    <row r="15" spans="1:11" x14ac:dyDescent="0.25">
      <c r="A15" s="22"/>
      <c r="B15" s="3" t="s">
        <v>21</v>
      </c>
      <c r="C15" s="1"/>
      <c r="D15" s="23">
        <v>70</v>
      </c>
      <c r="E15" s="8"/>
      <c r="F15" s="8"/>
      <c r="J15" s="9">
        <f>IF(AND(A15="x",C15&lt;16),C15*D15,)</f>
        <v>0</v>
      </c>
    </row>
    <row r="16" spans="1:11" x14ac:dyDescent="0.25">
      <c r="A16" s="10"/>
      <c r="C16" s="11" t="s">
        <v>4</v>
      </c>
      <c r="J16" s="9"/>
    </row>
    <row r="17" spans="1:14" ht="7.15" customHeight="1" x14ac:dyDescent="0.25">
      <c r="A17" s="10"/>
      <c r="C17" s="11"/>
    </row>
    <row r="18" spans="1:14" x14ac:dyDescent="0.25">
      <c r="A18" s="22"/>
      <c r="B18" s="12" t="s">
        <v>29</v>
      </c>
      <c r="C18" s="1"/>
      <c r="D18" s="8">
        <v>20</v>
      </c>
      <c r="J18" s="9">
        <f>IF(AND(A18="x",C18&lt;=C15),C18*D18,)</f>
        <v>0</v>
      </c>
    </row>
    <row r="19" spans="1:14" ht="22.5" x14ac:dyDescent="0.4">
      <c r="B19" s="13" t="s">
        <v>22</v>
      </c>
      <c r="C19" s="11" t="s">
        <v>4</v>
      </c>
      <c r="J19" s="14"/>
    </row>
    <row r="20" spans="1:14" ht="7.15" customHeight="1" x14ac:dyDescent="0.25">
      <c r="A20" s="10"/>
      <c r="C20" s="11"/>
    </row>
    <row r="21" spans="1:14" x14ac:dyDescent="0.25">
      <c r="A21" s="22"/>
      <c r="B21" s="3" t="s">
        <v>28</v>
      </c>
      <c r="C21" s="1"/>
      <c r="D21" s="23">
        <v>30</v>
      </c>
      <c r="J21" s="9">
        <f>IF(AND(A21="x",C21&lt;=C15),C21*D21,)</f>
        <v>0</v>
      </c>
    </row>
    <row r="22" spans="1:14" ht="33.75" x14ac:dyDescent="0.25">
      <c r="A22" s="10"/>
      <c r="B22" s="13" t="s">
        <v>26</v>
      </c>
      <c r="C22" s="11" t="s">
        <v>4</v>
      </c>
    </row>
    <row r="23" spans="1:14" x14ac:dyDescent="0.25">
      <c r="A23" s="10"/>
      <c r="B23" s="7" t="s">
        <v>33</v>
      </c>
      <c r="C23" s="11"/>
    </row>
    <row r="24" spans="1:14" x14ac:dyDescent="0.25">
      <c r="A24" s="10"/>
      <c r="C24" s="11"/>
    </row>
    <row r="25" spans="1:14" ht="61.5" customHeight="1" x14ac:dyDescent="0.25">
      <c r="B25" s="30" t="s">
        <v>27</v>
      </c>
      <c r="C25" s="15" t="s">
        <v>32</v>
      </c>
      <c r="D25" s="15" t="s">
        <v>5</v>
      </c>
      <c r="E25" s="15" t="s">
        <v>30</v>
      </c>
      <c r="F25" s="15" t="s">
        <v>31</v>
      </c>
      <c r="G25" s="35" t="s">
        <v>6</v>
      </c>
      <c r="H25" s="35" t="s">
        <v>7</v>
      </c>
      <c r="I25" s="35" t="s">
        <v>23</v>
      </c>
    </row>
    <row r="26" spans="1:14" x14ac:dyDescent="0.25">
      <c r="G26" s="8">
        <v>1</v>
      </c>
      <c r="H26" s="8">
        <v>1.2</v>
      </c>
      <c r="I26" s="8">
        <v>1.5</v>
      </c>
      <c r="L26" s="16"/>
      <c r="M26" s="31"/>
      <c r="N26" s="19"/>
    </row>
    <row r="27" spans="1:14" ht="21.75" hidden="1" customHeight="1" x14ac:dyDescent="0.25">
      <c r="G27" s="16">
        <v>64.501000000000005</v>
      </c>
      <c r="H27" s="17">
        <v>129.001</v>
      </c>
      <c r="I27" s="8"/>
      <c r="L27" s="8"/>
    </row>
    <row r="28" spans="1:14" x14ac:dyDescent="0.25">
      <c r="B28" s="3" t="s">
        <v>8</v>
      </c>
      <c r="L28" s="9"/>
    </row>
    <row r="29" spans="1:14" ht="12" customHeight="1" x14ac:dyDescent="0.25">
      <c r="A29" s="10"/>
      <c r="B29" s="6" t="s">
        <v>9</v>
      </c>
    </row>
    <row r="30" spans="1:14" x14ac:dyDescent="0.25">
      <c r="A30" s="10"/>
      <c r="B30" s="25"/>
      <c r="C30" s="2"/>
      <c r="D30" s="24"/>
      <c r="E30" s="5"/>
      <c r="F30" s="5"/>
      <c r="G30" s="18"/>
      <c r="H30" s="18"/>
      <c r="I30" s="9"/>
      <c r="J30" s="9">
        <f>IF(C30="x",IF(D30&lt;$G$27,D30*$G$26,IF(D30&lt;$H$27,D30*$H$26,D30*$I$26)),)</f>
        <v>0</v>
      </c>
    </row>
    <row r="31" spans="1:14" x14ac:dyDescent="0.25">
      <c r="A31" s="10"/>
      <c r="B31" s="3" t="s">
        <v>10</v>
      </c>
      <c r="J31" s="9"/>
    </row>
    <row r="32" spans="1:14" ht="12" customHeight="1" x14ac:dyDescent="0.25">
      <c r="A32" s="10"/>
      <c r="B32" s="6" t="s">
        <v>9</v>
      </c>
      <c r="J32" s="9"/>
    </row>
    <row r="33" spans="1:10" x14ac:dyDescent="0.25">
      <c r="A33" s="10"/>
      <c r="B33" s="25"/>
      <c r="C33" s="2"/>
      <c r="D33" s="24"/>
      <c r="E33" s="2"/>
      <c r="F33" s="2"/>
      <c r="G33" s="19"/>
      <c r="H33" s="9"/>
      <c r="I33" s="9"/>
      <c r="J33" s="9">
        <f t="shared" ref="J33:J72" si="0">IF(C33="x",IF(D33&lt;$G$27,D33*$G$26,IF(D33&lt;$H$27,D33*$H$26,D33*$I$26)),)</f>
        <v>0</v>
      </c>
    </row>
    <row r="34" spans="1:10" x14ac:dyDescent="0.25">
      <c r="A34" s="10"/>
      <c r="B34" s="3" t="s">
        <v>8</v>
      </c>
      <c r="J34" s="9"/>
    </row>
    <row r="35" spans="1:10" ht="12" customHeight="1" x14ac:dyDescent="0.25">
      <c r="A35" s="10"/>
      <c r="B35" s="6" t="s">
        <v>9</v>
      </c>
      <c r="D35" s="20"/>
      <c r="E35" s="20"/>
      <c r="F35" s="20"/>
      <c r="J35" s="9"/>
    </row>
    <row r="36" spans="1:10" x14ac:dyDescent="0.25">
      <c r="A36" s="10"/>
      <c r="B36" s="25"/>
      <c r="C36" s="2"/>
      <c r="D36" s="24"/>
      <c r="E36" s="2"/>
      <c r="F36" s="2"/>
      <c r="G36" s="9"/>
      <c r="H36" s="32"/>
      <c r="I36" s="9"/>
      <c r="J36" s="9">
        <f t="shared" si="0"/>
        <v>0</v>
      </c>
    </row>
    <row r="37" spans="1:10" x14ac:dyDescent="0.25">
      <c r="A37" s="10"/>
      <c r="B37" s="3" t="s">
        <v>8</v>
      </c>
      <c r="J37" s="9"/>
    </row>
    <row r="38" spans="1:10" x14ac:dyDescent="0.25">
      <c r="A38" s="10"/>
      <c r="B38" s="6" t="s">
        <v>9</v>
      </c>
      <c r="J38" s="9"/>
    </row>
    <row r="39" spans="1:10" x14ac:dyDescent="0.25">
      <c r="A39" s="10"/>
      <c r="B39" s="25"/>
      <c r="C39" s="2"/>
      <c r="D39" s="24"/>
      <c r="E39" s="2"/>
      <c r="F39" s="2"/>
      <c r="G39" s="9"/>
      <c r="H39" s="9"/>
      <c r="I39" s="9"/>
      <c r="J39" s="9">
        <f t="shared" si="0"/>
        <v>0</v>
      </c>
    </row>
    <row r="40" spans="1:10" x14ac:dyDescent="0.25">
      <c r="A40" s="10"/>
      <c r="B40" s="3" t="s">
        <v>8</v>
      </c>
      <c r="J40" s="9"/>
    </row>
    <row r="41" spans="1:10" x14ac:dyDescent="0.25">
      <c r="A41" s="10"/>
      <c r="B41" s="6" t="s">
        <v>9</v>
      </c>
      <c r="J41" s="9"/>
    </row>
    <row r="42" spans="1:10" x14ac:dyDescent="0.25">
      <c r="A42" s="10"/>
      <c r="B42" s="25"/>
      <c r="C42" s="2"/>
      <c r="D42" s="24"/>
      <c r="E42" s="2"/>
      <c r="F42" s="2"/>
      <c r="G42" s="9"/>
      <c r="H42" s="9"/>
      <c r="I42" s="9"/>
      <c r="J42" s="9">
        <f t="shared" si="0"/>
        <v>0</v>
      </c>
    </row>
    <row r="43" spans="1:10" x14ac:dyDescent="0.25">
      <c r="B43" s="3" t="s">
        <v>8</v>
      </c>
      <c r="J43" s="9"/>
    </row>
    <row r="44" spans="1:10" x14ac:dyDescent="0.25">
      <c r="B44" s="6" t="s">
        <v>9</v>
      </c>
      <c r="J44" s="9"/>
    </row>
    <row r="45" spans="1:10" x14ac:dyDescent="0.25">
      <c r="B45" s="25"/>
      <c r="C45" s="2"/>
      <c r="D45" s="24"/>
      <c r="E45" s="2"/>
      <c r="F45" s="2"/>
      <c r="G45" s="9"/>
      <c r="H45" s="9"/>
      <c r="I45" s="9"/>
      <c r="J45" s="9">
        <f t="shared" si="0"/>
        <v>0</v>
      </c>
    </row>
    <row r="46" spans="1:10" x14ac:dyDescent="0.25">
      <c r="B46" s="3" t="s">
        <v>8</v>
      </c>
      <c r="J46" s="9"/>
    </row>
    <row r="47" spans="1:10" x14ac:dyDescent="0.25">
      <c r="B47" s="6" t="s">
        <v>9</v>
      </c>
      <c r="J47" s="9"/>
    </row>
    <row r="48" spans="1:10" x14ac:dyDescent="0.25">
      <c r="B48" s="25"/>
      <c r="C48" s="2"/>
      <c r="D48" s="24"/>
      <c r="E48" s="2"/>
      <c r="F48" s="2"/>
      <c r="G48" s="9"/>
      <c r="H48" s="9"/>
      <c r="I48" s="9"/>
      <c r="J48" s="9">
        <f t="shared" si="0"/>
        <v>0</v>
      </c>
    </row>
    <row r="49" spans="2:10" x14ac:dyDescent="0.25">
      <c r="B49" s="3" t="s">
        <v>8</v>
      </c>
      <c r="J49" s="9"/>
    </row>
    <row r="50" spans="2:10" x14ac:dyDescent="0.25">
      <c r="B50" s="6" t="s">
        <v>9</v>
      </c>
      <c r="J50" s="9"/>
    </row>
    <row r="51" spans="2:10" x14ac:dyDescent="0.25">
      <c r="B51" s="25"/>
      <c r="C51" s="2"/>
      <c r="D51" s="24"/>
      <c r="E51" s="2"/>
      <c r="F51" s="2"/>
      <c r="G51" s="9"/>
      <c r="H51" s="9"/>
      <c r="I51" s="9"/>
      <c r="J51" s="9">
        <f t="shared" si="0"/>
        <v>0</v>
      </c>
    </row>
    <row r="52" spans="2:10" x14ac:dyDescent="0.25">
      <c r="B52" s="3" t="s">
        <v>8</v>
      </c>
      <c r="J52" s="9"/>
    </row>
    <row r="53" spans="2:10" x14ac:dyDescent="0.25">
      <c r="B53" s="6" t="s">
        <v>9</v>
      </c>
      <c r="J53" s="9"/>
    </row>
    <row r="54" spans="2:10" x14ac:dyDescent="0.25">
      <c r="B54" s="25"/>
      <c r="C54" s="2"/>
      <c r="D54" s="24"/>
      <c r="E54" s="2"/>
      <c r="F54" s="2"/>
      <c r="G54" s="9"/>
      <c r="H54" s="9"/>
      <c r="I54" s="9"/>
      <c r="J54" s="9">
        <f t="shared" si="0"/>
        <v>0</v>
      </c>
    </row>
    <row r="55" spans="2:10" x14ac:dyDescent="0.25">
      <c r="B55" s="3" t="s">
        <v>8</v>
      </c>
      <c r="J55" s="9"/>
    </row>
    <row r="56" spans="2:10" x14ac:dyDescent="0.25">
      <c r="B56" s="6" t="s">
        <v>9</v>
      </c>
      <c r="J56" s="9"/>
    </row>
    <row r="57" spans="2:10" x14ac:dyDescent="0.25">
      <c r="B57" s="25"/>
      <c r="C57" s="2"/>
      <c r="D57" s="24"/>
      <c r="E57" s="2"/>
      <c r="F57" s="2"/>
      <c r="G57" s="9"/>
      <c r="H57" s="9"/>
      <c r="I57" s="9"/>
      <c r="J57" s="9">
        <f t="shared" si="0"/>
        <v>0</v>
      </c>
    </row>
    <row r="58" spans="2:10" x14ac:dyDescent="0.25">
      <c r="B58" s="3" t="s">
        <v>8</v>
      </c>
      <c r="J58" s="9"/>
    </row>
    <row r="59" spans="2:10" x14ac:dyDescent="0.25">
      <c r="B59" s="6" t="s">
        <v>9</v>
      </c>
      <c r="E59" s="20"/>
      <c r="F59" s="20"/>
      <c r="J59" s="9"/>
    </row>
    <row r="60" spans="2:10" x14ac:dyDescent="0.25">
      <c r="B60" s="25"/>
      <c r="C60" s="2"/>
      <c r="D60" s="24"/>
      <c r="E60" s="2"/>
      <c r="F60" s="2"/>
      <c r="G60" s="9"/>
      <c r="H60" s="9"/>
      <c r="I60" s="9"/>
      <c r="J60" s="9">
        <f t="shared" si="0"/>
        <v>0</v>
      </c>
    </row>
    <row r="61" spans="2:10" x14ac:dyDescent="0.25">
      <c r="B61" s="3" t="s">
        <v>8</v>
      </c>
      <c r="J61" s="9"/>
    </row>
    <row r="62" spans="2:10" x14ac:dyDescent="0.25">
      <c r="B62" s="6" t="s">
        <v>9</v>
      </c>
      <c r="E62" s="20"/>
      <c r="F62" s="20"/>
      <c r="J62" s="9"/>
    </row>
    <row r="63" spans="2:10" x14ac:dyDescent="0.25">
      <c r="B63" s="25"/>
      <c r="C63" s="2"/>
      <c r="D63" s="24"/>
      <c r="E63" s="2"/>
      <c r="F63" s="2"/>
      <c r="G63" s="9"/>
      <c r="H63" s="9"/>
      <c r="I63" s="9"/>
      <c r="J63" s="9">
        <f t="shared" si="0"/>
        <v>0</v>
      </c>
    </row>
    <row r="64" spans="2:10" x14ac:dyDescent="0.25">
      <c r="B64" s="3" t="s">
        <v>8</v>
      </c>
      <c r="J64" s="9"/>
    </row>
    <row r="65" spans="2:10" x14ac:dyDescent="0.25">
      <c r="B65" s="6" t="s">
        <v>9</v>
      </c>
      <c r="E65" s="20"/>
      <c r="F65" s="20"/>
      <c r="J65" s="9"/>
    </row>
    <row r="66" spans="2:10" x14ac:dyDescent="0.25">
      <c r="B66" s="25"/>
      <c r="C66" s="2"/>
      <c r="D66" s="24"/>
      <c r="E66" s="2"/>
      <c r="F66" s="2"/>
      <c r="G66" s="9"/>
      <c r="H66" s="9"/>
      <c r="I66" s="9"/>
      <c r="J66" s="9">
        <f t="shared" si="0"/>
        <v>0</v>
      </c>
    </row>
    <row r="67" spans="2:10" x14ac:dyDescent="0.25">
      <c r="B67" s="3" t="s">
        <v>8</v>
      </c>
      <c r="J67" s="9"/>
    </row>
    <row r="68" spans="2:10" x14ac:dyDescent="0.25">
      <c r="B68" s="6" t="s">
        <v>9</v>
      </c>
      <c r="J68" s="9"/>
    </row>
    <row r="69" spans="2:10" x14ac:dyDescent="0.25">
      <c r="B69" s="25"/>
      <c r="C69" s="2"/>
      <c r="D69" s="24"/>
      <c r="E69" s="2"/>
      <c r="F69" s="2"/>
      <c r="G69" s="9"/>
      <c r="H69" s="9"/>
      <c r="I69" s="9"/>
      <c r="J69" s="9">
        <f t="shared" si="0"/>
        <v>0</v>
      </c>
    </row>
    <row r="70" spans="2:10" x14ac:dyDescent="0.25">
      <c r="B70" s="3" t="s">
        <v>8</v>
      </c>
      <c r="J70" s="9"/>
    </row>
    <row r="71" spans="2:10" x14ac:dyDescent="0.25">
      <c r="B71" s="6" t="s">
        <v>9</v>
      </c>
      <c r="J71" s="9"/>
    </row>
    <row r="72" spans="2:10" x14ac:dyDescent="0.25">
      <c r="B72" s="25"/>
      <c r="C72" s="2"/>
      <c r="D72" s="24"/>
      <c r="E72" s="2"/>
      <c r="F72" s="2"/>
      <c r="G72" s="9"/>
      <c r="H72" s="9"/>
      <c r="I72" s="9"/>
      <c r="J72" s="9">
        <f t="shared" si="0"/>
        <v>0</v>
      </c>
    </row>
    <row r="73" spans="2:10" x14ac:dyDescent="0.25">
      <c r="B73" s="3" t="s">
        <v>40</v>
      </c>
      <c r="J73" s="9"/>
    </row>
    <row r="74" spans="2:10" x14ac:dyDescent="0.25">
      <c r="B74" s="6" t="s">
        <v>9</v>
      </c>
      <c r="J74" s="9"/>
    </row>
    <row r="75" spans="2:10" x14ac:dyDescent="0.25">
      <c r="B75" s="25"/>
      <c r="C75" s="2"/>
      <c r="D75" s="24"/>
      <c r="E75" s="2"/>
      <c r="F75" s="2"/>
      <c r="G75" s="9"/>
      <c r="H75" s="9"/>
      <c r="I75" s="9"/>
      <c r="J75" s="9">
        <f>IF(AND(C75="x",D75&gt;4.9),IF(D75&lt;$G$27,D75*$G$26,IF(D75&lt;$H$27,D75*$H$26,D75*$I$26)),)</f>
        <v>0</v>
      </c>
    </row>
    <row r="76" spans="2:10" x14ac:dyDescent="0.25">
      <c r="B76" s="3" t="s">
        <v>39</v>
      </c>
      <c r="J76" s="9"/>
    </row>
    <row r="77" spans="2:10" x14ac:dyDescent="0.25">
      <c r="B77" s="6" t="s">
        <v>9</v>
      </c>
      <c r="J77" s="9"/>
    </row>
    <row r="78" spans="2:10" x14ac:dyDescent="0.25">
      <c r="B78" s="25"/>
      <c r="C78" s="2"/>
      <c r="D78" s="24"/>
      <c r="E78" s="2"/>
      <c r="F78" s="2"/>
      <c r="G78" s="9"/>
      <c r="H78" s="9"/>
      <c r="I78" s="9"/>
      <c r="J78" s="9">
        <f>IF(AND(C78="x",D78&gt;4.9),IF(D78&lt;$G$27,D78*$G$26,IF(D78&lt;$H$27,D78*$H$26,D78*$I$26)),)</f>
        <v>0</v>
      </c>
    </row>
    <row r="80" spans="2:10" ht="15.75" thickBot="1" x14ac:dyDescent="0.3">
      <c r="B80" s="7" t="s">
        <v>19</v>
      </c>
      <c r="J80" s="26">
        <f>SUM(J15:J78)</f>
        <v>0</v>
      </c>
    </row>
    <row r="81" spans="1:10" ht="17.25" x14ac:dyDescent="0.4">
      <c r="B81" s="11" t="s">
        <v>16</v>
      </c>
      <c r="J81" s="14"/>
    </row>
    <row r="82" spans="1:10" ht="17.25" x14ac:dyDescent="0.4">
      <c r="B82" s="7"/>
      <c r="J82" s="14"/>
    </row>
    <row r="83" spans="1:10" ht="17.25" x14ac:dyDescent="0.4">
      <c r="A83" s="38" t="s">
        <v>14</v>
      </c>
      <c r="B83" s="38"/>
      <c r="J83" s="14"/>
    </row>
    <row r="84" spans="1:10" ht="17.25" x14ac:dyDescent="0.4">
      <c r="A84" s="29"/>
      <c r="B84" s="7" t="s">
        <v>25</v>
      </c>
      <c r="J84" s="14"/>
    </row>
    <row r="85" spans="1:10" x14ac:dyDescent="0.25">
      <c r="A85" s="22"/>
      <c r="B85" s="12" t="s">
        <v>21</v>
      </c>
      <c r="C85" s="1"/>
      <c r="D85" s="23">
        <v>35</v>
      </c>
      <c r="E85" s="23"/>
      <c r="F85" s="23"/>
      <c r="J85" s="9">
        <f>IF(AND(A85="x",C85&lt;5),C85*D85,)</f>
        <v>0</v>
      </c>
    </row>
    <row r="86" spans="1:10" ht="13.5" customHeight="1" x14ac:dyDescent="0.25">
      <c r="A86" s="10"/>
      <c r="B86" s="13"/>
      <c r="C86" s="11" t="s">
        <v>4</v>
      </c>
    </row>
    <row r="87" spans="1:10" x14ac:dyDescent="0.25">
      <c r="A87" s="22"/>
      <c r="B87" s="3" t="s">
        <v>29</v>
      </c>
      <c r="C87" s="1"/>
      <c r="D87" s="23">
        <v>10</v>
      </c>
      <c r="E87" s="23"/>
      <c r="F87" s="23"/>
      <c r="J87" s="9">
        <f>IF(AND(A87="x",C87&lt;=C85),C87*D87,)</f>
        <v>0</v>
      </c>
    </row>
    <row r="88" spans="1:10" ht="23.25" customHeight="1" x14ac:dyDescent="0.25">
      <c r="A88" s="10"/>
      <c r="B88" s="13" t="s">
        <v>22</v>
      </c>
      <c r="C88" s="11" t="s">
        <v>4</v>
      </c>
    </row>
    <row r="89" spans="1:10" x14ac:dyDescent="0.25">
      <c r="A89" s="22"/>
      <c r="B89" s="3" t="s">
        <v>28</v>
      </c>
      <c r="C89" s="1"/>
      <c r="D89" s="23">
        <v>15</v>
      </c>
      <c r="E89" s="23"/>
      <c r="F89" s="23"/>
      <c r="J89" s="9">
        <f>IF(AND(A89="x",C89&lt;=C85),C89*D89,)</f>
        <v>0</v>
      </c>
    </row>
    <row r="90" spans="1:10" ht="23.25" customHeight="1" x14ac:dyDescent="0.25">
      <c r="A90" s="10"/>
      <c r="B90" s="13" t="s">
        <v>26</v>
      </c>
      <c r="C90" s="11" t="s">
        <v>4</v>
      </c>
    </row>
    <row r="91" spans="1:10" hidden="1" x14ac:dyDescent="0.25">
      <c r="G91" s="16">
        <v>64.501000000000005</v>
      </c>
      <c r="H91" s="17">
        <v>129.001</v>
      </c>
      <c r="I91" s="8"/>
    </row>
    <row r="92" spans="1:10" x14ac:dyDescent="0.25">
      <c r="G92" s="16"/>
      <c r="H92" s="17"/>
      <c r="I92" s="8"/>
    </row>
    <row r="93" spans="1:10" ht="46.15" customHeight="1" x14ac:dyDescent="0.4">
      <c r="B93" s="7" t="s">
        <v>27</v>
      </c>
      <c r="C93" s="15" t="s">
        <v>32</v>
      </c>
      <c r="D93" s="21" t="s">
        <v>5</v>
      </c>
      <c r="E93" s="15" t="s">
        <v>30</v>
      </c>
      <c r="F93" s="15" t="s">
        <v>31</v>
      </c>
      <c r="G93" s="35" t="s">
        <v>6</v>
      </c>
      <c r="H93" s="35" t="s">
        <v>7</v>
      </c>
      <c r="I93" s="35" t="s">
        <v>23</v>
      </c>
      <c r="J93" s="14"/>
    </row>
    <row r="94" spans="1:10" x14ac:dyDescent="0.25">
      <c r="G94" s="8">
        <v>0.5</v>
      </c>
      <c r="H94" s="8">
        <v>0.6</v>
      </c>
      <c r="I94" s="8">
        <v>0.75</v>
      </c>
    </row>
    <row r="95" spans="1:10" ht="10.5" hidden="1" customHeight="1" x14ac:dyDescent="0.25">
      <c r="G95" s="16">
        <v>64.501000000000005</v>
      </c>
      <c r="H95" s="17">
        <v>129.001</v>
      </c>
      <c r="I95" s="8"/>
    </row>
    <row r="96" spans="1:10" x14ac:dyDescent="0.25">
      <c r="B96" s="3" t="s">
        <v>8</v>
      </c>
    </row>
    <row r="97" spans="1:10" x14ac:dyDescent="0.25">
      <c r="A97" s="10"/>
      <c r="B97" s="6" t="s">
        <v>9</v>
      </c>
    </row>
    <row r="98" spans="1:10" x14ac:dyDescent="0.25">
      <c r="A98" s="10"/>
      <c r="B98" s="25"/>
      <c r="C98" s="5"/>
      <c r="D98" s="24"/>
      <c r="E98" s="2"/>
      <c r="F98" s="2"/>
      <c r="G98" s="18"/>
      <c r="H98" s="18"/>
      <c r="I98" s="9"/>
      <c r="J98" s="9">
        <f>IF(C98="x",IF(D98&lt;$G$95,D98*$G$94,IF(D98&lt;$H$95,D98*$H$94,D98*$I$94)),)</f>
        <v>0</v>
      </c>
    </row>
    <row r="99" spans="1:10" x14ac:dyDescent="0.25">
      <c r="A99" s="10"/>
      <c r="B99" s="3" t="s">
        <v>10</v>
      </c>
      <c r="J99" s="9"/>
    </row>
    <row r="100" spans="1:10" x14ac:dyDescent="0.25">
      <c r="A100" s="10"/>
      <c r="B100" s="6" t="s">
        <v>9</v>
      </c>
      <c r="J100" s="9"/>
    </row>
    <row r="101" spans="1:10" x14ac:dyDescent="0.25">
      <c r="A101" s="10"/>
      <c r="B101" s="25"/>
      <c r="C101" s="2"/>
      <c r="D101" s="24"/>
      <c r="E101" s="2"/>
      <c r="F101" s="2"/>
      <c r="G101" s="19"/>
      <c r="H101" s="9"/>
      <c r="I101" s="9"/>
      <c r="J101" s="9">
        <f t="shared" ref="J101:J104" si="1">IF(C101="x",IF(D101&lt;$G$95,D101*$G$94,IF(D101&lt;$H$95,D101*$H$94,D101*$I$94)),)</f>
        <v>0</v>
      </c>
    </row>
    <row r="102" spans="1:10" x14ac:dyDescent="0.25">
      <c r="A102" s="10"/>
      <c r="B102" s="3" t="s">
        <v>10</v>
      </c>
      <c r="J102" s="9"/>
    </row>
    <row r="103" spans="1:10" x14ac:dyDescent="0.25">
      <c r="A103" s="10"/>
      <c r="B103" s="6" t="s">
        <v>9</v>
      </c>
      <c r="J103" s="9"/>
    </row>
    <row r="104" spans="1:10" x14ac:dyDescent="0.25">
      <c r="A104" s="10"/>
      <c r="B104" s="25"/>
      <c r="C104" s="2"/>
      <c r="D104" s="24"/>
      <c r="E104" s="2"/>
      <c r="F104" s="2"/>
      <c r="G104" s="19"/>
      <c r="H104" s="9"/>
      <c r="I104" s="9"/>
      <c r="J104" s="9">
        <f t="shared" si="1"/>
        <v>0</v>
      </c>
    </row>
    <row r="105" spans="1:10" x14ac:dyDescent="0.25">
      <c r="A105" s="10"/>
      <c r="B105" s="3" t="s">
        <v>39</v>
      </c>
      <c r="J105" s="9"/>
    </row>
    <row r="106" spans="1:10" x14ac:dyDescent="0.25">
      <c r="A106" s="10"/>
      <c r="B106" s="6" t="s">
        <v>9</v>
      </c>
      <c r="J106" s="9"/>
    </row>
    <row r="107" spans="1:10" x14ac:dyDescent="0.25">
      <c r="A107" s="10"/>
      <c r="B107" s="25"/>
      <c r="C107" s="2"/>
      <c r="D107" s="24"/>
      <c r="E107" s="2"/>
      <c r="F107" s="2"/>
      <c r="G107" s="19"/>
      <c r="H107" s="9"/>
      <c r="I107" s="9"/>
      <c r="J107" s="9">
        <f>IF(AND(C107="x",D107&gt;4.9),IF(D107&lt;$G$95,D107*$G$94,IF(D107&lt;$H$95,D107*$H$94,D107*$I$94)),)</f>
        <v>0</v>
      </c>
    </row>
    <row r="108" spans="1:10" x14ac:dyDescent="0.25">
      <c r="B108" s="3" t="s">
        <v>39</v>
      </c>
      <c r="J108" s="9"/>
    </row>
    <row r="109" spans="1:10" x14ac:dyDescent="0.25">
      <c r="B109" s="6" t="s">
        <v>9</v>
      </c>
      <c r="J109" s="9"/>
    </row>
    <row r="110" spans="1:10" x14ac:dyDescent="0.25">
      <c r="B110" s="25"/>
      <c r="C110" s="5"/>
      <c r="D110" s="24"/>
      <c r="E110" s="2"/>
      <c r="F110" s="2"/>
      <c r="G110" s="18"/>
      <c r="H110" s="18"/>
      <c r="I110" s="9"/>
      <c r="J110" s="9">
        <f>IF(AND(C110="x",D110&gt;4.9),IF(D110&lt;$G$95,D110*$G$94,IF(D110&lt;$H$95,D110*$H$94,D110*$I$94)),)</f>
        <v>0</v>
      </c>
    </row>
    <row r="111" spans="1:10" ht="17.25" x14ac:dyDescent="0.4">
      <c r="B111" s="7"/>
      <c r="C111" s="11"/>
      <c r="J111" s="14"/>
    </row>
    <row r="112" spans="1:10" ht="15.75" thickBot="1" x14ac:dyDescent="0.3">
      <c r="B112" s="7" t="s">
        <v>19</v>
      </c>
      <c r="C112" s="11"/>
      <c r="J112" s="26">
        <f>SUM(J85:J111)</f>
        <v>0</v>
      </c>
    </row>
    <row r="113" spans="1:11" ht="17.25" x14ac:dyDescent="0.4">
      <c r="B113" s="11" t="s">
        <v>15</v>
      </c>
      <c r="C113" s="11"/>
      <c r="J113" s="14"/>
    </row>
    <row r="114" spans="1:11" ht="17.25" x14ac:dyDescent="0.4">
      <c r="B114" s="7"/>
      <c r="J114" s="14"/>
    </row>
    <row r="115" spans="1:11" ht="15.75" thickBot="1" x14ac:dyDescent="0.3">
      <c r="B115" s="7" t="s">
        <v>17</v>
      </c>
      <c r="J115" s="27">
        <f>J80+J112</f>
        <v>0</v>
      </c>
    </row>
    <row r="116" spans="1:11" ht="18" thickTop="1" x14ac:dyDescent="0.4">
      <c r="B116" s="11" t="s">
        <v>18</v>
      </c>
      <c r="J116" s="14"/>
    </row>
    <row r="117" spans="1:11" ht="17.25" x14ac:dyDescent="0.4">
      <c r="A117" s="28"/>
      <c r="B117" s="7" t="s">
        <v>41</v>
      </c>
      <c r="J117" s="14"/>
    </row>
    <row r="118" spans="1:11" ht="7.15" customHeight="1" x14ac:dyDescent="0.25"/>
    <row r="119" spans="1:11" ht="17.25" x14ac:dyDescent="0.4">
      <c r="A119" s="28"/>
      <c r="B119" s="7" t="s">
        <v>42</v>
      </c>
      <c r="J119" s="14"/>
    </row>
    <row r="120" spans="1:11" ht="17.25" x14ac:dyDescent="0.4">
      <c r="B120" s="7"/>
      <c r="J120" s="14"/>
    </row>
    <row r="121" spans="1:11" x14ac:dyDescent="0.25">
      <c r="B121" s="3" t="s">
        <v>11</v>
      </c>
    </row>
    <row r="122" spans="1:11" x14ac:dyDescent="0.25">
      <c r="B122" s="11"/>
    </row>
    <row r="123" spans="1:11" x14ac:dyDescent="0.25">
      <c r="B123" s="3" t="s">
        <v>34</v>
      </c>
      <c r="C123" s="42"/>
      <c r="D123" s="42"/>
      <c r="E123" s="42"/>
      <c r="F123" s="42"/>
      <c r="G123" s="42"/>
      <c r="H123" s="42"/>
    </row>
    <row r="124" spans="1:11" x14ac:dyDescent="0.25">
      <c r="B124" s="11" t="s">
        <v>35</v>
      </c>
      <c r="C124" s="42"/>
      <c r="D124" s="42"/>
      <c r="E124" s="42"/>
      <c r="F124" s="42"/>
      <c r="G124" s="42"/>
      <c r="H124" s="42"/>
    </row>
    <row r="125" spans="1:11" x14ac:dyDescent="0.25">
      <c r="B125" s="11"/>
      <c r="C125" s="42"/>
      <c r="D125" s="42"/>
      <c r="E125" s="42"/>
      <c r="F125" s="42"/>
      <c r="G125" s="42"/>
      <c r="H125" s="42"/>
    </row>
    <row r="127" spans="1:11" ht="24.75" customHeight="1" x14ac:dyDescent="0.25">
      <c r="B127" s="33" t="s">
        <v>36</v>
      </c>
      <c r="C127" s="33"/>
      <c r="D127" s="33"/>
      <c r="E127" s="43" t="s">
        <v>37</v>
      </c>
      <c r="F127" s="43"/>
      <c r="G127" s="43"/>
      <c r="H127" s="33" t="s">
        <v>38</v>
      </c>
      <c r="I127" s="33"/>
      <c r="J127" s="33"/>
      <c r="K127" s="34"/>
    </row>
  </sheetData>
  <sheetProtection algorithmName="SHA-512" hashValue="NssQAwMh/NsTaknFdAGTkUcFD8qJau9r7aLFtgilFdp4f4eOBKeQKhY5xsU5wxf4/3H9+Px0cA1/Lis6T5Z1Gw==" saltValue="FnwGaNADoJn2SzprH5hOXw==" spinCount="100000" sheet="1" objects="1" scenarios="1"/>
  <mergeCells count="12">
    <mergeCell ref="C123:H123"/>
    <mergeCell ref="C124:H124"/>
    <mergeCell ref="C125:H125"/>
    <mergeCell ref="E127:G127"/>
    <mergeCell ref="A83:B83"/>
    <mergeCell ref="A1:K1"/>
    <mergeCell ref="A2:K2"/>
    <mergeCell ref="A12:B12"/>
    <mergeCell ref="C7:G7"/>
    <mergeCell ref="C9:G9"/>
    <mergeCell ref="C5:G5"/>
    <mergeCell ref="C4:G4"/>
  </mergeCells>
  <hyperlinks>
    <hyperlink ref="E127" r:id="rId1" xr:uid="{2B516F57-C25E-4339-81C9-4AC307C29710}"/>
  </hyperlinks>
  <pageMargins left="0.39370078740157483" right="0.39370078740157483" top="0.39370078740157483" bottom="0.39370078740157483" header="0.31496062992125984" footer="0.31496062992125984"/>
  <pageSetup paperSize="9" orientation="landscape" r:id="rId2"/>
  <headerFooter>
    <oddFooter>&amp;CSeite &amp;P&amp;RStand  25.08.2021</oddFooter>
  </headerFooter>
  <rowBreaks count="3" manualBreakCount="3">
    <brk id="30" max="10" man="1"/>
    <brk id="66" max="10" man="1"/>
    <brk id="101" max="10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A2" sqref="A2"/>
    </sheetView>
  </sheetViews>
  <sheetFormatPr baseColWidth="10" defaultRowHeight="15" x14ac:dyDescent="0.25"/>
  <sheetData>
    <row r="2" spans="2:2" x14ac:dyDescent="0.25">
      <c r="B2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Landratsamt Calw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41381 Bünger, Gabriele</dc:creator>
  <cp:lastModifiedBy>4104 Kaltenbach, Anja</cp:lastModifiedBy>
  <cp:lastPrinted>2021-08-25T07:14:50Z</cp:lastPrinted>
  <dcterms:created xsi:type="dcterms:W3CDTF">2012-07-20T08:27:08Z</dcterms:created>
  <dcterms:modified xsi:type="dcterms:W3CDTF">2023-01-10T11:22:05Z</dcterms:modified>
</cp:coreProperties>
</file>